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Dechets recyclables\2 - DCE\02.V2\DQE-BPU\"/>
    </mc:Choice>
  </mc:AlternateContent>
  <xr:revisionPtr revIDLastSave="0" documentId="13_ncr:1_{3360EC0A-EB68-4284-BE44-348329FF3D1E}" xr6:coauthVersionLast="47" xr6:coauthVersionMax="47" xr10:uidLastSave="{00000000-0000-0000-0000-000000000000}"/>
  <bookViews>
    <workbookView xWindow="28680" yWindow="-120" windowWidth="29040" windowHeight="15720" xr2:uid="{146770A3-74B6-471C-857C-C3DEBF88E514}"/>
  </bookViews>
  <sheets>
    <sheet name="DQE" sheetId="1" r:id="rId1"/>
    <sheet name="BPU" sheetId="2" r:id="rId2"/>
  </sheets>
  <definedNames>
    <definedName name="_xlnm.Print_Area" localSheetId="1">BPU!$A$3:$D$32</definedName>
    <definedName name="_xlnm.Print_Area" localSheetId="0">DQE!$A$1:$M$23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7" i="1" l="1"/>
  <c r="B26" i="1"/>
  <c r="B25" i="1"/>
  <c r="G21" i="1"/>
  <c r="H21" i="1" s="1"/>
  <c r="G20" i="1"/>
  <c r="H20" i="1" s="1"/>
  <c r="G9" i="1"/>
  <c r="H9" i="1" s="1"/>
  <c r="G8" i="1"/>
  <c r="H8" i="1" s="1"/>
  <c r="G7" i="1"/>
  <c r="H7" i="1" s="1"/>
  <c r="J21" i="1"/>
  <c r="K21" i="1" s="1"/>
  <c r="J20" i="1"/>
  <c r="K20" i="1" s="1"/>
  <c r="D15" i="1"/>
  <c r="E15" i="1" s="1"/>
  <c r="D21" i="1"/>
  <c r="E21" i="1" s="1"/>
  <c r="D20" i="1"/>
  <c r="E20" i="1" s="1"/>
  <c r="M20" i="1" s="1"/>
  <c r="J15" i="1"/>
  <c r="K15" i="1" s="1"/>
  <c r="J14" i="1"/>
  <c r="K14" i="1" s="1"/>
  <c r="G15" i="1"/>
  <c r="H15" i="1" s="1"/>
  <c r="G14" i="1"/>
  <c r="H14" i="1" s="1"/>
  <c r="D14" i="1"/>
  <c r="E14" i="1" s="1"/>
  <c r="E16" i="1" s="1"/>
  <c r="J9" i="1"/>
  <c r="K9" i="1" s="1"/>
  <c r="J8" i="1"/>
  <c r="K8" i="1" s="1"/>
  <c r="J7" i="1"/>
  <c r="K7" i="1" s="1"/>
  <c r="D9" i="1"/>
  <c r="E9" i="1" s="1"/>
  <c r="D8" i="1"/>
  <c r="E8" i="1" s="1"/>
  <c r="D7" i="1"/>
  <c r="E7" i="1" s="1"/>
  <c r="M21" i="1" l="1"/>
  <c r="M15" i="1"/>
  <c r="M8" i="1"/>
  <c r="M9" i="1"/>
  <c r="H22" i="1"/>
  <c r="H10" i="1"/>
  <c r="M14" i="1"/>
  <c r="H16" i="1"/>
  <c r="K16" i="1"/>
  <c r="E22" i="1"/>
  <c r="K10" i="1"/>
  <c r="E10" i="1"/>
  <c r="M7" i="1"/>
  <c r="K22" i="1"/>
  <c r="M22" i="1" l="1"/>
  <c r="M16" i="1"/>
  <c r="M10" i="1"/>
</calcChain>
</file>

<file path=xl/sharedStrings.xml><?xml version="1.0" encoding="utf-8"?>
<sst xmlns="http://schemas.openxmlformats.org/spreadsheetml/2006/main" count="93" uniqueCount="44">
  <si>
    <t>Le candidat compléte seulement l'onglet BPU et s'assure de la cohérence des prix entre la DQE et le BPU</t>
  </si>
  <si>
    <t>Les quantités et les types de contenants indiqués dans les DQE ne sont pas contractuels et servent de base à l'analyse financière</t>
  </si>
  <si>
    <t>type de dechet (fillière)</t>
  </si>
  <si>
    <t>Nombre de contenant</t>
  </si>
  <si>
    <t>Prix unitaire annuel location contenant en € HT</t>
  </si>
  <si>
    <t>nombre de collecte annuelle estimé</t>
  </si>
  <si>
    <t>Prix unitaire collecte en € HT</t>
  </si>
  <si>
    <t>Prix annuel collecte en €HT</t>
  </si>
  <si>
    <t>Quantité annuelle collectée estimée en Tonnes</t>
  </si>
  <si>
    <t>Prix du traitement en € HT à la tonne </t>
  </si>
  <si>
    <t>Prix annuel traitement en € HT</t>
  </si>
  <si>
    <t>Taux de TVA </t>
  </si>
  <si>
    <t>Prix annuel en € HT</t>
  </si>
  <si>
    <t>Recyclage en mélange</t>
  </si>
  <si>
    <t>Cartons</t>
  </si>
  <si>
    <t>Tours Bretonneau</t>
  </si>
  <si>
    <t>Tours Deux Lions</t>
  </si>
  <si>
    <t>Blois</t>
  </si>
  <si>
    <t>Ordures ménagères</t>
  </si>
  <si>
    <t>prix des contenants</t>
  </si>
  <si>
    <t>Le candidat peut proposer d'autres contenants en ajoutant des lignes à la suite.</t>
  </si>
  <si>
    <t>Prix  de collecte</t>
  </si>
  <si>
    <t>Prix unitaire de collecte en € HT</t>
  </si>
  <si>
    <t>Prix collecte mutualisé</t>
  </si>
  <si>
    <t>Prix unitaire de collecte mutualisé</t>
  </si>
  <si>
    <t>commentaire, le candidat indique les filières qu'il mutalise lors de la collecte (exemple : le candidat peut collecter le recyclage en mélange meme temps que le carton et le polystyrène)</t>
  </si>
  <si>
    <t>Prix du traitement des déchets</t>
  </si>
  <si>
    <t>Prix du traitement en € HT à la tonne</t>
  </si>
  <si>
    <t>recyclage en mélange</t>
  </si>
  <si>
    <t>bac roulant 1000 L +/- 50 L</t>
  </si>
  <si>
    <t>bac roulant 770 L  + / - 40 L</t>
  </si>
  <si>
    <t>bac roulant 660 L  +/- 30 L</t>
  </si>
  <si>
    <t>bac roulant 340 L  +/- 15 L</t>
  </si>
  <si>
    <t>Bac roulant 240 L +/- 10 L</t>
  </si>
  <si>
    <t>Caisse palette 660 L +/- 30 L</t>
  </si>
  <si>
    <t>Le mans</t>
  </si>
  <si>
    <t xml:space="preserve">Tours Deux Lions </t>
  </si>
  <si>
    <t>Roll grillagé  3000L +/- 150L</t>
  </si>
  <si>
    <t>Prix unitaire mensuel location contenant en € HT</t>
  </si>
  <si>
    <t xml:space="preserve"> 2022/EFS-CPDL/214  -  ENLEVEMENT, TRANSPORT ET TRAITEMENT DES DECHETS NON DANGEREUX DE L’EFS CENTRE-PAYS DE LA LOIRE 
DQE - non contractuel lot 4</t>
  </si>
  <si>
    <t>Prix annuel de location des contenants en € HT</t>
  </si>
  <si>
    <t xml:space="preserve"> 2022/EFS-CPDL/214  -  ENLEVEMENT, TRANSPORT ET TRAITEMENT DES DECHETS NON DANGEREUX DE L’EFS CENTRE-PAYS DE LA LOIRE
 BPU -  lot 4</t>
  </si>
  <si>
    <t>Type de contenant equivalent au DQE</t>
  </si>
  <si>
    <t>Total 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</si>
</sst>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3" borderId="4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8" fontId="0" fillId="4" borderId="5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4" fontId="3" fillId="4" borderId="4" xfId="1" applyFont="1" applyFill="1" applyBorder="1" applyAlignment="1">
      <alignment horizontal="center" vertical="center" wrapText="1"/>
    </xf>
    <xf numFmtId="44" fontId="0" fillId="0" borderId="0" xfId="1" applyFont="1"/>
    <xf numFmtId="44" fontId="3" fillId="4" borderId="5" xfId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3" fillId="4" borderId="4" xfId="0" applyNumberFormat="1" applyFont="1" applyFill="1" applyBorder="1" applyAlignment="1">
      <alignment horizontal="center" vertical="center" wrapText="1"/>
    </xf>
    <xf numFmtId="0" fontId="0" fillId="4" borderId="5" xfId="0" applyNumberFormat="1" applyFill="1" applyBorder="1" applyAlignment="1">
      <alignment horizontal="center" vertical="center"/>
    </xf>
    <xf numFmtId="0" fontId="0" fillId="0" borderId="5" xfId="0" applyBorder="1"/>
    <xf numFmtId="0" fontId="0" fillId="0" borderId="5" xfId="0" applyFill="1" applyBorder="1" applyAlignment="1">
      <alignment horizontal="center" vertical="center"/>
    </xf>
    <xf numFmtId="0" fontId="0" fillId="0" borderId="0" xfId="0" applyBorder="1"/>
    <xf numFmtId="0" fontId="0" fillId="6" borderId="5" xfId="0" applyFill="1" applyBorder="1" applyAlignment="1">
      <alignment horizontal="center" vertical="center"/>
    </xf>
    <xf numFmtId="0" fontId="0" fillId="0" borderId="9" xfId="0" applyBorder="1"/>
    <xf numFmtId="0" fontId="0" fillId="3" borderId="10" xfId="0" applyFill="1" applyBorder="1" applyAlignment="1">
      <alignment wrapText="1"/>
    </xf>
    <xf numFmtId="0" fontId="0" fillId="0" borderId="11" xfId="0" applyBorder="1"/>
    <xf numFmtId="0" fontId="0" fillId="0" borderId="10" xfId="0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6" borderId="14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3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3" borderId="14" xfId="0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7" borderId="5" xfId="0" applyFill="1" applyBorder="1"/>
    <xf numFmtId="44" fontId="0" fillId="0" borderId="5" xfId="0" applyNumberFormat="1" applyBorder="1"/>
    <xf numFmtId="8" fontId="0" fillId="0" borderId="5" xfId="0" applyNumberFormat="1" applyBorder="1"/>
    <xf numFmtId="0" fontId="2" fillId="0" borderId="5" xfId="0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E3CD9-5DEF-4AE6-9600-C3FB5487AFDF}">
  <sheetPr>
    <pageSetUpPr fitToPage="1"/>
  </sheetPr>
  <dimension ref="A1:N27"/>
  <sheetViews>
    <sheetView tabSelected="1" workbookViewId="0">
      <selection activeCell="D27" sqref="D27"/>
    </sheetView>
  </sheetViews>
  <sheetFormatPr baseColWidth="10" defaultRowHeight="15" x14ac:dyDescent="0.25"/>
  <cols>
    <col min="1" max="1" width="40" customWidth="1"/>
    <col min="2" max="2" width="25.7109375" customWidth="1"/>
    <col min="3" max="3" width="11" bestFit="1" customWidth="1"/>
    <col min="4" max="4" width="28.85546875" customWidth="1"/>
    <col min="5" max="5" width="21" customWidth="1"/>
    <col min="6" max="6" width="16.85546875" customWidth="1"/>
    <col min="7" max="7" width="17.5703125" customWidth="1"/>
    <col min="8" max="8" width="16.28515625" customWidth="1"/>
    <col min="9" max="9" width="20" customWidth="1"/>
    <col min="10" max="10" width="15.85546875" customWidth="1"/>
  </cols>
  <sheetData>
    <row r="1" spans="1:14" ht="35.25" customHeight="1" thickBot="1" x14ac:dyDescent="0.3">
      <c r="A1" s="36" t="s">
        <v>39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3" spans="1:14" x14ac:dyDescent="0.25">
      <c r="A3" t="s">
        <v>0</v>
      </c>
    </row>
    <row r="4" spans="1:14" ht="15.75" thickBot="1" x14ac:dyDescent="0.3">
      <c r="A4" t="s">
        <v>1</v>
      </c>
    </row>
    <row r="5" spans="1:14" ht="15.75" thickBot="1" x14ac:dyDescent="0.3">
      <c r="A5" s="39" t="s">
        <v>15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</row>
    <row r="6" spans="1:14" ht="49.5" customHeight="1" x14ac:dyDescent="0.25">
      <c r="A6" s="1" t="s">
        <v>2</v>
      </c>
      <c r="B6" s="1" t="s">
        <v>42</v>
      </c>
      <c r="C6" s="1" t="s">
        <v>3</v>
      </c>
      <c r="D6" s="1" t="s">
        <v>38</v>
      </c>
      <c r="E6" s="1" t="s">
        <v>40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2"/>
    </row>
    <row r="7" spans="1:14" ht="15" customHeight="1" x14ac:dyDescent="0.25">
      <c r="A7" s="7" t="s">
        <v>18</v>
      </c>
      <c r="B7" s="4" t="s">
        <v>30</v>
      </c>
      <c r="C7" s="8">
        <v>1</v>
      </c>
      <c r="D7" s="9">
        <f>BPU!B6</f>
        <v>0</v>
      </c>
      <c r="E7" s="9">
        <f>D7*C7</f>
        <v>0</v>
      </c>
      <c r="F7" s="8">
        <v>156</v>
      </c>
      <c r="G7" s="9">
        <f>BPU!B17</f>
        <v>0</v>
      </c>
      <c r="H7" s="9">
        <f>G7*F7</f>
        <v>0</v>
      </c>
      <c r="I7" s="8">
        <v>7.08</v>
      </c>
      <c r="J7" s="9">
        <f>BPU!B30</f>
        <v>0</v>
      </c>
      <c r="K7" s="9">
        <f>J7*I7</f>
        <v>0</v>
      </c>
      <c r="L7" s="8"/>
      <c r="M7" s="15">
        <f>E7+H7+K7</f>
        <v>0</v>
      </c>
      <c r="N7" s="2"/>
    </row>
    <row r="8" spans="1:14" x14ac:dyDescent="0.25">
      <c r="A8" s="3" t="s">
        <v>13</v>
      </c>
      <c r="B8" s="4" t="s">
        <v>30</v>
      </c>
      <c r="C8" s="4">
        <v>2</v>
      </c>
      <c r="D8" s="11">
        <f>BPU!B6</f>
        <v>0</v>
      </c>
      <c r="E8" s="11">
        <f>D8*C8</f>
        <v>0</v>
      </c>
      <c r="F8" s="12">
        <v>52</v>
      </c>
      <c r="G8" s="11">
        <f>BPU!B18</f>
        <v>0</v>
      </c>
      <c r="H8" s="11">
        <f>G8*F8</f>
        <v>0</v>
      </c>
      <c r="I8" s="12">
        <v>3.54</v>
      </c>
      <c r="J8" s="11">
        <f>BPU!B31</f>
        <v>0</v>
      </c>
      <c r="K8" s="11">
        <f>J8*I8</f>
        <v>0</v>
      </c>
      <c r="L8" s="12"/>
      <c r="M8" s="15">
        <f t="shared" ref="M8:M9" si="0">E8+H8+K8</f>
        <v>0</v>
      </c>
    </row>
    <row r="9" spans="1:14" x14ac:dyDescent="0.25">
      <c r="A9" s="3" t="s">
        <v>14</v>
      </c>
      <c r="B9" s="4" t="s">
        <v>31</v>
      </c>
      <c r="C9" s="4">
        <v>1</v>
      </c>
      <c r="D9" s="11">
        <f>BPU!B7</f>
        <v>0</v>
      </c>
      <c r="E9" s="11">
        <f t="shared" ref="E9" si="1">D9*C9</f>
        <v>0</v>
      </c>
      <c r="F9" s="12">
        <v>260</v>
      </c>
      <c r="G9" s="11">
        <f>BPU!B19</f>
        <v>0</v>
      </c>
      <c r="H9" s="11">
        <f>G9*F9</f>
        <v>0</v>
      </c>
      <c r="I9" s="12">
        <v>10.92</v>
      </c>
      <c r="J9" s="11">
        <f>BPU!B32</f>
        <v>0</v>
      </c>
      <c r="K9" s="11">
        <f t="shared" ref="K9" si="2">J9*I9</f>
        <v>0</v>
      </c>
      <c r="L9" s="12"/>
      <c r="M9" s="15">
        <f t="shared" si="0"/>
        <v>0</v>
      </c>
    </row>
    <row r="10" spans="1:14" x14ac:dyDescent="0.25">
      <c r="A10" s="6"/>
      <c r="B10" s="6"/>
      <c r="C10" s="6"/>
      <c r="D10" s="13"/>
      <c r="E10" s="11">
        <f>E7+E8+E9</f>
        <v>0</v>
      </c>
      <c r="F10" s="13"/>
      <c r="G10" s="13"/>
      <c r="H10" s="11">
        <f>H7+H8+H9</f>
        <v>0</v>
      </c>
      <c r="I10" s="13"/>
      <c r="J10" s="14"/>
      <c r="K10" s="11">
        <f>K7+K8+K9</f>
        <v>0</v>
      </c>
      <c r="L10" s="13"/>
      <c r="M10" s="11">
        <f>M7+M8+M9</f>
        <v>0</v>
      </c>
    </row>
    <row r="11" spans="1:14" ht="15.75" thickBot="1" x14ac:dyDescent="0.3">
      <c r="M11" s="10"/>
    </row>
    <row r="12" spans="1:14" ht="15.75" thickBot="1" x14ac:dyDescent="0.3">
      <c r="A12" s="39" t="s">
        <v>16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1"/>
    </row>
    <row r="13" spans="1:14" ht="49.5" customHeight="1" x14ac:dyDescent="0.25">
      <c r="A13" s="1" t="s">
        <v>2</v>
      </c>
      <c r="B13" s="1" t="s">
        <v>42</v>
      </c>
      <c r="C13" s="1" t="s">
        <v>3</v>
      </c>
      <c r="D13" s="1" t="s">
        <v>38</v>
      </c>
      <c r="E13" s="1" t="s">
        <v>40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10</v>
      </c>
      <c r="L13" s="1" t="s">
        <v>11</v>
      </c>
      <c r="M13" s="1" t="s">
        <v>12</v>
      </c>
      <c r="N13" s="2"/>
    </row>
    <row r="14" spans="1:14" x14ac:dyDescent="0.25">
      <c r="A14" s="3" t="s">
        <v>13</v>
      </c>
      <c r="B14" s="4" t="s">
        <v>31</v>
      </c>
      <c r="C14" s="4">
        <v>4</v>
      </c>
      <c r="D14" s="5">
        <f>BPU!B7</f>
        <v>0</v>
      </c>
      <c r="E14" s="5">
        <f>D14*C14</f>
        <v>0</v>
      </c>
      <c r="F14" s="4">
        <v>52</v>
      </c>
      <c r="G14" s="5">
        <f>BPU!C18</f>
        <v>0</v>
      </c>
      <c r="H14" s="5">
        <f>G14*F14</f>
        <v>0</v>
      </c>
      <c r="I14" s="4">
        <v>8.32</v>
      </c>
      <c r="J14" s="5">
        <f>BPU!B31</f>
        <v>0</v>
      </c>
      <c r="K14" s="5">
        <f>J14*I14</f>
        <v>0</v>
      </c>
      <c r="L14" s="4"/>
      <c r="M14" s="5">
        <f>E14+H14+K14</f>
        <v>0</v>
      </c>
    </row>
    <row r="15" spans="1:14" x14ac:dyDescent="0.25">
      <c r="A15" s="3" t="s">
        <v>14</v>
      </c>
      <c r="B15" s="4" t="s">
        <v>31</v>
      </c>
      <c r="C15" s="4">
        <v>1</v>
      </c>
      <c r="D15" s="5">
        <f>BPU!B7</f>
        <v>0</v>
      </c>
      <c r="E15" s="5">
        <f t="shared" ref="E15" si="3">D15*C15</f>
        <v>0</v>
      </c>
      <c r="F15" s="4">
        <v>26</v>
      </c>
      <c r="G15" s="5">
        <f>BPU!C19</f>
        <v>0</v>
      </c>
      <c r="H15" s="5">
        <f t="shared" ref="H15" si="4">G15*F15</f>
        <v>0</v>
      </c>
      <c r="I15" s="4">
        <v>1.82</v>
      </c>
      <c r="J15" s="5">
        <f>BPU!B32</f>
        <v>0</v>
      </c>
      <c r="K15" s="5">
        <f t="shared" ref="K15" si="5">J15*I15</f>
        <v>0</v>
      </c>
      <c r="L15" s="4"/>
      <c r="M15" s="5">
        <f>E15+H15+K15</f>
        <v>0</v>
      </c>
    </row>
    <row r="16" spans="1:14" x14ac:dyDescent="0.25">
      <c r="A16" s="6"/>
      <c r="B16" s="6"/>
      <c r="C16" s="6"/>
      <c r="D16" s="6"/>
      <c r="E16" s="5">
        <f>E14+E15</f>
        <v>0</v>
      </c>
      <c r="F16" s="6"/>
      <c r="G16" s="6"/>
      <c r="H16" s="5">
        <f>H14+H15</f>
        <v>0</v>
      </c>
      <c r="I16" s="6"/>
      <c r="J16" s="6"/>
      <c r="K16" s="5">
        <f>K14+K15</f>
        <v>0</v>
      </c>
      <c r="L16" s="6"/>
      <c r="M16" s="5">
        <f>M14+M15</f>
        <v>0</v>
      </c>
    </row>
    <row r="17" spans="1:14" ht="15.75" thickBot="1" x14ac:dyDescent="0.3"/>
    <row r="18" spans="1:14" ht="15.75" thickBot="1" x14ac:dyDescent="0.3">
      <c r="A18" s="39" t="s">
        <v>17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4" ht="49.5" customHeight="1" x14ac:dyDescent="0.25">
      <c r="A19" s="1" t="s">
        <v>2</v>
      </c>
      <c r="B19" s="1" t="s">
        <v>42</v>
      </c>
      <c r="C19" s="1" t="s">
        <v>3</v>
      </c>
      <c r="D19" s="1" t="s">
        <v>38</v>
      </c>
      <c r="E19" s="1" t="s">
        <v>40</v>
      </c>
      <c r="F19" s="1" t="s">
        <v>5</v>
      </c>
      <c r="G19" s="1" t="s">
        <v>6</v>
      </c>
      <c r="H19" s="1" t="s">
        <v>7</v>
      </c>
      <c r="I19" s="1" t="s">
        <v>8</v>
      </c>
      <c r="J19" s="1" t="s">
        <v>9</v>
      </c>
      <c r="K19" s="1" t="s">
        <v>10</v>
      </c>
      <c r="L19" s="1" t="s">
        <v>11</v>
      </c>
      <c r="M19" s="1" t="s">
        <v>12</v>
      </c>
      <c r="N19" s="2"/>
    </row>
    <row r="20" spans="1:14" x14ac:dyDescent="0.25">
      <c r="A20" s="3" t="s">
        <v>13</v>
      </c>
      <c r="B20" s="4" t="s">
        <v>31</v>
      </c>
      <c r="C20" s="4">
        <v>1</v>
      </c>
      <c r="D20" s="5">
        <f>BPU!B7</f>
        <v>0</v>
      </c>
      <c r="E20" s="5">
        <f>D20*C20</f>
        <v>0</v>
      </c>
      <c r="F20" s="4">
        <v>52</v>
      </c>
      <c r="G20" s="5">
        <f>BPU!D18</f>
        <v>0</v>
      </c>
      <c r="H20" s="5">
        <f>G20*F20</f>
        <v>0</v>
      </c>
      <c r="I20" s="16">
        <v>9</v>
      </c>
      <c r="J20" s="5">
        <f>BPU!B31</f>
        <v>0</v>
      </c>
      <c r="K20" s="5">
        <f>J20*I20</f>
        <v>0</v>
      </c>
      <c r="L20" s="4"/>
      <c r="M20" s="5">
        <f>E20+H20+K20</f>
        <v>0</v>
      </c>
    </row>
    <row r="21" spans="1:14" x14ac:dyDescent="0.25">
      <c r="A21" s="3" t="s">
        <v>14</v>
      </c>
      <c r="B21" s="4" t="s">
        <v>32</v>
      </c>
      <c r="C21" s="4">
        <v>1</v>
      </c>
      <c r="D21" s="5">
        <f>BPU!B7</f>
        <v>0</v>
      </c>
      <c r="E21" s="5">
        <f t="shared" ref="E21" si="6">D21*C21</f>
        <v>0</v>
      </c>
      <c r="F21" s="4">
        <v>52</v>
      </c>
      <c r="G21" s="5">
        <f>BPU!D19</f>
        <v>0</v>
      </c>
      <c r="H21" s="5">
        <f>G21*F21</f>
        <v>0</v>
      </c>
      <c r="I21" s="16">
        <v>2.82</v>
      </c>
      <c r="J21" s="5">
        <f>BPU!B32</f>
        <v>0</v>
      </c>
      <c r="K21" s="5">
        <f t="shared" ref="K21" si="7">J21*I21</f>
        <v>0</v>
      </c>
      <c r="L21" s="4"/>
      <c r="M21" s="5">
        <f>E21+H21+K21</f>
        <v>0</v>
      </c>
    </row>
    <row r="22" spans="1:14" x14ac:dyDescent="0.25">
      <c r="A22" s="6"/>
      <c r="B22" s="6"/>
      <c r="C22" s="6"/>
      <c r="D22" s="6"/>
      <c r="E22" s="5">
        <f>E20+E21</f>
        <v>0</v>
      </c>
      <c r="F22" s="6"/>
      <c r="G22" s="6"/>
      <c r="H22" s="5">
        <f>H20+H21</f>
        <v>0</v>
      </c>
      <c r="I22" s="6"/>
      <c r="J22" s="6"/>
      <c r="K22" s="5">
        <f>K20+K21</f>
        <v>0</v>
      </c>
      <c r="L22" s="6"/>
      <c r="M22" s="5">
        <f>M20+M21</f>
        <v>0</v>
      </c>
    </row>
    <row r="24" spans="1:14" x14ac:dyDescent="0.25">
      <c r="A24" s="17"/>
      <c r="B24" s="52" t="s">
        <v>43</v>
      </c>
    </row>
    <row r="25" spans="1:14" x14ac:dyDescent="0.25">
      <c r="A25" s="55" t="s">
        <v>15</v>
      </c>
      <c r="B25" s="53">
        <f>M10*4</f>
        <v>0</v>
      </c>
    </row>
    <row r="26" spans="1:14" x14ac:dyDescent="0.25">
      <c r="A26" s="55" t="s">
        <v>16</v>
      </c>
      <c r="B26" s="54">
        <f>M16*4</f>
        <v>0</v>
      </c>
    </row>
    <row r="27" spans="1:14" x14ac:dyDescent="0.25">
      <c r="A27" s="55" t="s">
        <v>17</v>
      </c>
      <c r="B27" s="54">
        <f>M22*4</f>
        <v>0</v>
      </c>
    </row>
  </sheetData>
  <mergeCells count="4">
    <mergeCell ref="A1:M1"/>
    <mergeCell ref="A5:M5"/>
    <mergeCell ref="A12:M12"/>
    <mergeCell ref="A18:M1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0BCF-2A7C-4E3B-9294-C45F909CCCEE}">
  <sheetPr>
    <pageSetUpPr fitToPage="1"/>
  </sheetPr>
  <dimension ref="A1:D32"/>
  <sheetViews>
    <sheetView workbookViewId="0">
      <selection activeCell="J8" sqref="J8"/>
    </sheetView>
  </sheetViews>
  <sheetFormatPr baseColWidth="10" defaultRowHeight="15" x14ac:dyDescent="0.25"/>
  <cols>
    <col min="1" max="1" width="36.5703125" customWidth="1"/>
    <col min="2" max="2" width="23" customWidth="1"/>
    <col min="3" max="3" width="27.42578125" customWidth="1"/>
    <col min="4" max="4" width="15" customWidth="1"/>
  </cols>
  <sheetData>
    <row r="1" spans="1:4" ht="42.75" customHeight="1" thickBot="1" x14ac:dyDescent="0.3">
      <c r="A1" s="42" t="s">
        <v>41</v>
      </c>
      <c r="B1" s="43"/>
      <c r="C1" s="43"/>
      <c r="D1" s="44"/>
    </row>
    <row r="2" spans="1:4" ht="15.75" thickBot="1" x14ac:dyDescent="0.3"/>
    <row r="3" spans="1:4" ht="15.75" thickBot="1" x14ac:dyDescent="0.3">
      <c r="A3" s="45" t="s">
        <v>19</v>
      </c>
      <c r="B3" s="47"/>
    </row>
    <row r="4" spans="1:4" ht="45" x14ac:dyDescent="0.25">
      <c r="A4" s="21"/>
      <c r="B4" s="22" t="s">
        <v>4</v>
      </c>
    </row>
    <row r="5" spans="1:4" x14ac:dyDescent="0.25">
      <c r="A5" s="23" t="s">
        <v>29</v>
      </c>
      <c r="B5" s="24"/>
    </row>
    <row r="6" spans="1:4" x14ac:dyDescent="0.25">
      <c r="A6" s="23" t="s">
        <v>30</v>
      </c>
      <c r="B6" s="24"/>
    </row>
    <row r="7" spans="1:4" x14ac:dyDescent="0.25">
      <c r="A7" s="23" t="s">
        <v>31</v>
      </c>
      <c r="B7" s="24"/>
    </row>
    <row r="8" spans="1:4" x14ac:dyDescent="0.25">
      <c r="A8" s="23" t="s">
        <v>32</v>
      </c>
      <c r="B8" s="24"/>
    </row>
    <row r="9" spans="1:4" x14ac:dyDescent="0.25">
      <c r="A9" s="23" t="s">
        <v>33</v>
      </c>
      <c r="B9" s="24"/>
    </row>
    <row r="10" spans="1:4" x14ac:dyDescent="0.25">
      <c r="A10" s="23" t="s">
        <v>34</v>
      </c>
      <c r="B10" s="24"/>
    </row>
    <row r="11" spans="1:4" ht="15.75" thickBot="1" x14ac:dyDescent="0.3">
      <c r="A11" s="25" t="s">
        <v>37</v>
      </c>
      <c r="B11" s="26"/>
    </row>
    <row r="12" spans="1:4" x14ac:dyDescent="0.25">
      <c r="A12" t="s">
        <v>20</v>
      </c>
      <c r="B12" s="19"/>
    </row>
    <row r="13" spans="1:4" ht="15.75" thickBot="1" x14ac:dyDescent="0.3"/>
    <row r="14" spans="1:4" ht="15.75" thickBot="1" x14ac:dyDescent="0.3">
      <c r="A14" s="45" t="s">
        <v>21</v>
      </c>
      <c r="B14" s="46"/>
      <c r="C14" s="46"/>
      <c r="D14" s="47"/>
    </row>
    <row r="15" spans="1:4" ht="35.25" customHeight="1" x14ac:dyDescent="0.25">
      <c r="A15" s="21"/>
      <c r="B15" s="50" t="s">
        <v>22</v>
      </c>
      <c r="C15" s="50"/>
      <c r="D15" s="51"/>
    </row>
    <row r="16" spans="1:4" ht="16.5" customHeight="1" x14ac:dyDescent="0.25">
      <c r="A16" s="21"/>
      <c r="B16" s="3" t="s">
        <v>15</v>
      </c>
      <c r="C16" s="3" t="s">
        <v>16</v>
      </c>
      <c r="D16" s="27" t="s">
        <v>17</v>
      </c>
    </row>
    <row r="17" spans="1:4" ht="16.5" customHeight="1" x14ac:dyDescent="0.25">
      <c r="A17" s="23" t="s">
        <v>18</v>
      </c>
      <c r="B17" s="18"/>
      <c r="C17" s="20"/>
      <c r="D17" s="28"/>
    </row>
    <row r="18" spans="1:4" x14ac:dyDescent="0.25">
      <c r="A18" s="23" t="s">
        <v>13</v>
      </c>
      <c r="B18" s="17"/>
      <c r="C18" s="17"/>
      <c r="D18" s="29"/>
    </row>
    <row r="19" spans="1:4" ht="15.75" thickBot="1" x14ac:dyDescent="0.3">
      <c r="A19" s="25" t="s">
        <v>14</v>
      </c>
      <c r="B19" s="30"/>
      <c r="C19" s="30"/>
      <c r="D19" s="26"/>
    </row>
    <row r="20" spans="1:4" ht="15.75" thickBot="1" x14ac:dyDescent="0.3"/>
    <row r="21" spans="1:4" ht="15.75" thickBot="1" x14ac:dyDescent="0.3">
      <c r="A21" s="45" t="s">
        <v>23</v>
      </c>
      <c r="B21" s="46"/>
      <c r="C21" s="47"/>
    </row>
    <row r="22" spans="1:4" ht="165.75" customHeight="1" x14ac:dyDescent="0.25">
      <c r="A22" s="31"/>
      <c r="B22" s="1" t="s">
        <v>24</v>
      </c>
      <c r="C22" s="32" t="s">
        <v>25</v>
      </c>
    </row>
    <row r="23" spans="1:4" x14ac:dyDescent="0.25">
      <c r="A23" s="33" t="s">
        <v>15</v>
      </c>
      <c r="B23" s="17"/>
      <c r="C23" s="29"/>
    </row>
    <row r="24" spans="1:4" x14ac:dyDescent="0.25">
      <c r="A24" s="33" t="s">
        <v>36</v>
      </c>
      <c r="B24" s="17"/>
      <c r="C24" s="29"/>
    </row>
    <row r="25" spans="1:4" ht="15.75" thickBot="1" x14ac:dyDescent="0.3">
      <c r="A25" s="34" t="s">
        <v>35</v>
      </c>
      <c r="B25" s="30"/>
      <c r="C25" s="26"/>
    </row>
    <row r="27" spans="1:4" ht="15.75" thickBot="1" x14ac:dyDescent="0.3"/>
    <row r="28" spans="1:4" x14ac:dyDescent="0.25">
      <c r="A28" s="48" t="s">
        <v>26</v>
      </c>
      <c r="B28" s="49"/>
    </row>
    <row r="29" spans="1:4" ht="30" x14ac:dyDescent="0.25">
      <c r="A29" s="23"/>
      <c r="B29" s="35" t="s">
        <v>27</v>
      </c>
    </row>
    <row r="30" spans="1:4" x14ac:dyDescent="0.25">
      <c r="A30" s="23" t="s">
        <v>18</v>
      </c>
      <c r="B30" s="29"/>
    </row>
    <row r="31" spans="1:4" x14ac:dyDescent="0.25">
      <c r="A31" s="23" t="s">
        <v>28</v>
      </c>
      <c r="B31" s="29"/>
    </row>
    <row r="32" spans="1:4" ht="15.75" thickBot="1" x14ac:dyDescent="0.3">
      <c r="A32" s="25" t="s">
        <v>14</v>
      </c>
      <c r="B32" s="26"/>
    </row>
  </sheetData>
  <mergeCells count="6">
    <mergeCell ref="A1:D1"/>
    <mergeCell ref="A21:C21"/>
    <mergeCell ref="A28:B28"/>
    <mergeCell ref="A3:B3"/>
    <mergeCell ref="A14:D14"/>
    <mergeCell ref="B15:D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7E268600E6EB438059A25686214DB2" ma:contentTypeVersion="3" ma:contentTypeDescription="Crée un document." ma:contentTypeScope="" ma:versionID="50a46cb910d8ceaf2afaf95b78fe0103">
  <xsd:schema xmlns:xsd="http://www.w3.org/2001/XMLSchema" xmlns:xs="http://www.w3.org/2001/XMLSchema" xmlns:p="http://schemas.microsoft.com/office/2006/metadata/properties" xmlns:ns2="5b747c05-9951-4cfd-9e97-78b7df05a326" targetNamespace="http://schemas.microsoft.com/office/2006/metadata/properties" ma:root="true" ma:fieldsID="9355a71014c8e3af18931d64a85e9b94" ns2:_="">
    <xsd:import namespace="5b747c05-9951-4cfd-9e97-78b7df05a32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7c05-9951-4cfd-9e97-78b7df05a3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D6ADFB-571F-43D6-B928-0C58D737FF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747c05-9951-4cfd-9e97-78b7df05a3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A87B4C-7D5E-4402-9FA0-ACA9DC250A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0EE15E-94C2-4F49-9762-6215FAAEB360}">
  <ds:schemaRefs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b747c05-9951-4cfd-9e97-78b7df05a326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PICHOT Margaux</dc:creator>
  <cp:lastModifiedBy>PICHOT Margaux</cp:lastModifiedBy>
  <cp:lastPrinted>2025-10-30T16:47:03Z</cp:lastPrinted>
  <dcterms:created xsi:type="dcterms:W3CDTF">2025-07-23T08:01:55Z</dcterms:created>
  <dcterms:modified xsi:type="dcterms:W3CDTF">2025-11-14T09:21:43Z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0x010100027E268600E6EB438059A25686214DB2</vt:lpwstr>
  </property>
</Properties>
</file>